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7" i="1" l="1"/>
  <c r="AJ17" i="1"/>
  <c r="AI17" i="1"/>
  <c r="AG17" i="1" l="1"/>
  <c r="AF17" i="1"/>
  <c r="AD17" i="1"/>
  <c r="AC17" i="1"/>
  <c r="AE17" i="1" s="1"/>
  <c r="AB17" i="1"/>
  <c r="X17" i="1"/>
  <c r="W17" i="1"/>
  <c r="U17" i="1"/>
  <c r="T17" i="1"/>
  <c r="S17" i="1"/>
  <c r="R17" i="1"/>
  <c r="Q17" i="1"/>
  <c r="M17" i="1"/>
  <c r="L17" i="1"/>
  <c r="K17" i="1"/>
  <c r="AH16" i="1"/>
  <c r="AE16" i="1"/>
  <c r="AB16" i="1"/>
  <c r="Y16" i="1"/>
  <c r="V16" i="1"/>
  <c r="S16" i="1"/>
  <c r="AH15" i="1"/>
  <c r="AE15" i="1"/>
  <c r="AB15" i="1"/>
  <c r="Y15" i="1"/>
  <c r="V15" i="1"/>
  <c r="S15" i="1"/>
  <c r="AH14" i="1"/>
  <c r="AE14" i="1"/>
  <c r="AB14" i="1"/>
  <c r="Y14" i="1"/>
  <c r="V14" i="1"/>
  <c r="S14" i="1"/>
  <c r="AH13" i="1"/>
  <c r="AE13" i="1"/>
  <c r="AB13" i="1"/>
  <c r="Y13" i="1"/>
  <c r="V13" i="1"/>
  <c r="S13" i="1"/>
  <c r="AH12" i="1"/>
  <c r="AE12" i="1"/>
  <c r="AB12" i="1"/>
  <c r="Y12" i="1"/>
  <c r="V12" i="1"/>
  <c r="S12" i="1"/>
  <c r="AH11" i="1"/>
  <c r="AE11" i="1"/>
  <c r="AB11" i="1"/>
  <c r="Y11" i="1"/>
  <c r="V11" i="1"/>
  <c r="S11" i="1"/>
  <c r="AH10" i="1"/>
  <c r="AE10" i="1"/>
  <c r="AB10" i="1"/>
  <c r="Y10" i="1"/>
  <c r="V10" i="1"/>
  <c r="S10" i="1"/>
  <c r="AH9" i="1"/>
  <c r="AE9" i="1"/>
  <c r="AB9" i="1"/>
  <c r="Y9" i="1"/>
  <c r="V9" i="1"/>
  <c r="S9" i="1"/>
  <c r="AH8" i="1"/>
  <c r="AE8" i="1"/>
  <c r="AB8" i="1"/>
  <c r="Y8" i="1"/>
  <c r="V8" i="1"/>
  <c r="S8" i="1"/>
  <c r="AH7" i="1"/>
  <c r="AE7" i="1"/>
  <c r="AB7" i="1"/>
  <c r="Y7" i="1"/>
  <c r="V7" i="1"/>
  <c r="S7" i="1"/>
  <c r="AH6" i="1"/>
  <c r="AE6" i="1"/>
  <c r="AB6" i="1"/>
  <c r="Y6" i="1"/>
  <c r="V6" i="1"/>
  <c r="V17" i="1" s="1"/>
  <c r="S6" i="1"/>
  <c r="AH5" i="1"/>
  <c r="AH17" i="1" s="1"/>
  <c r="AE5" i="1"/>
  <c r="AB5" i="1"/>
  <c r="Y5" i="1"/>
  <c r="Y17" i="1" s="1"/>
  <c r="S5" i="1"/>
</calcChain>
</file>

<file path=xl/sharedStrings.xml><?xml version="1.0" encoding="utf-8"?>
<sst xmlns="http://schemas.openxmlformats.org/spreadsheetml/2006/main" count="60" uniqueCount="21">
  <si>
    <t>Month</t>
  </si>
  <si>
    <t>Export</t>
  </si>
  <si>
    <t>Internal</t>
  </si>
  <si>
    <t>Total</t>
  </si>
  <si>
    <t>January</t>
  </si>
  <si>
    <t>February</t>
  </si>
  <si>
    <t>March</t>
  </si>
  <si>
    <t>April</t>
  </si>
  <si>
    <t>May</t>
  </si>
  <si>
    <t>June</t>
  </si>
  <si>
    <t>0.00</t>
  </si>
  <si>
    <t>July</t>
  </si>
  <si>
    <t>August</t>
  </si>
  <si>
    <t>September</t>
  </si>
  <si>
    <t>October</t>
  </si>
  <si>
    <t>November</t>
  </si>
  <si>
    <t>December</t>
  </si>
  <si>
    <t>Source: Department of Hydropower &amp; Power Systems, MoEA.</t>
  </si>
  <si>
    <t>Note: Internal refers to the sale of energy by BPC only.</t>
  </si>
  <si>
    <t>Table 9.7: Monthly Revenue From Sale of Energy from Chhukha Power Plant, 2015 - 2019</t>
  </si>
  <si>
    <t>(In Million Nu.)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</si>
</sst>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0.00_)"/>
    <numFmt numFmtId="166" formatCode="#,##0.000_);\(#,##0.0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48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48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164" fontId="2" fillId="0" borderId="0" xfId="0" applyNumberFormat="1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164" fontId="2" fillId="2" borderId="7" xfId="0" applyNumberFormat="1" applyFont="1" applyFill="1" applyBorder="1" applyAlignment="1" applyProtection="1">
      <alignment horizontal="right" vertical="center"/>
    </xf>
    <xf numFmtId="164" fontId="2" fillId="2" borderId="8" xfId="0" applyNumberFormat="1" applyFont="1" applyFill="1" applyBorder="1" applyAlignment="1" applyProtection="1">
      <alignment horizontal="right" vertical="center"/>
    </xf>
    <xf numFmtId="164" fontId="2" fillId="2" borderId="9" xfId="0" applyNumberFormat="1" applyFont="1" applyFill="1" applyBorder="1" applyAlignment="1" applyProtection="1">
      <alignment horizontal="right" vertical="center"/>
    </xf>
    <xf numFmtId="164" fontId="2" fillId="2" borderId="10" xfId="0" applyNumberFormat="1" applyFont="1" applyFill="1" applyBorder="1" applyAlignment="1" applyProtection="1">
      <alignment horizontal="right" vertical="center"/>
    </xf>
    <xf numFmtId="164" fontId="2" fillId="2" borderId="11" xfId="0" applyNumberFormat="1" applyFont="1" applyFill="1" applyBorder="1" applyAlignment="1" applyProtection="1">
      <alignment horizontal="right" vertical="center"/>
    </xf>
    <xf numFmtId="164" fontId="4" fillId="0" borderId="10" xfId="0" applyNumberFormat="1" applyFont="1" applyBorder="1" applyAlignment="1" applyProtection="1">
      <alignment horizontal="left"/>
    </xf>
    <xf numFmtId="43" fontId="4" fillId="0" borderId="12" xfId="1" applyFont="1" applyFill="1" applyBorder="1"/>
    <xf numFmtId="0" fontId="4" fillId="0" borderId="12" xfId="0" applyFont="1" applyFill="1" applyBorder="1"/>
    <xf numFmtId="43" fontId="4" fillId="0" borderId="13" xfId="1" applyFont="1" applyFill="1" applyBorder="1"/>
    <xf numFmtId="2" fontId="4" fillId="0" borderId="12" xfId="0" applyNumberFormat="1" applyFont="1" applyFill="1" applyBorder="1"/>
    <xf numFmtId="43" fontId="4" fillId="0" borderId="10" xfId="1" applyFont="1" applyFill="1" applyBorder="1"/>
    <xf numFmtId="2" fontId="4" fillId="0" borderId="10" xfId="0" applyNumberFormat="1" applyFont="1" applyFill="1" applyBorder="1"/>
    <xf numFmtId="165" fontId="4" fillId="0" borderId="10" xfId="0" applyNumberFormat="1" applyFont="1" applyBorder="1" applyAlignment="1" applyProtection="1"/>
    <xf numFmtId="165" fontId="4" fillId="0" borderId="0" xfId="0" applyNumberFormat="1" applyFont="1" applyBorder="1"/>
    <xf numFmtId="2" fontId="4" fillId="0" borderId="13" xfId="0" applyNumberFormat="1" applyFont="1" applyBorder="1" applyProtection="1"/>
    <xf numFmtId="2" fontId="4" fillId="0" borderId="10" xfId="0" applyNumberFormat="1" applyFont="1" applyBorder="1" applyProtection="1"/>
    <xf numFmtId="2" fontId="4" fillId="0" borderId="11" xfId="0" applyNumberFormat="1" applyFont="1" applyBorder="1" applyProtection="1"/>
    <xf numFmtId="2" fontId="4" fillId="0" borderId="10" xfId="0" applyNumberFormat="1" applyFont="1" applyBorder="1"/>
    <xf numFmtId="2" fontId="4" fillId="3" borderId="14" xfId="0" applyNumberFormat="1" applyFont="1" applyFill="1" applyBorder="1"/>
    <xf numFmtId="164" fontId="4" fillId="0" borderId="14" xfId="0" applyNumberFormat="1" applyFont="1" applyBorder="1" applyAlignment="1" applyProtection="1">
      <alignment horizontal="left"/>
    </xf>
    <xf numFmtId="43" fontId="4" fillId="0" borderId="0" xfId="1" applyFont="1" applyFill="1" applyBorder="1"/>
    <xf numFmtId="0" fontId="4" fillId="0" borderId="0" xfId="0" applyFont="1" applyFill="1" applyBorder="1"/>
    <xf numFmtId="43" fontId="4" fillId="0" borderId="15" xfId="1" applyFont="1" applyFill="1" applyBorder="1"/>
    <xf numFmtId="2" fontId="4" fillId="0" borderId="0" xfId="0" applyNumberFormat="1" applyFont="1" applyFill="1" applyBorder="1"/>
    <xf numFmtId="43" fontId="4" fillId="0" borderId="14" xfId="1" applyFont="1" applyFill="1" applyBorder="1"/>
    <xf numFmtId="2" fontId="4" fillId="0" borderId="14" xfId="0" applyNumberFormat="1" applyFont="1" applyFill="1" applyBorder="1"/>
    <xf numFmtId="165" fontId="4" fillId="0" borderId="14" xfId="0" applyNumberFormat="1" applyFont="1" applyBorder="1" applyAlignment="1" applyProtection="1"/>
    <xf numFmtId="2" fontId="4" fillId="0" borderId="15" xfId="0" applyNumberFormat="1" applyFont="1" applyBorder="1" applyProtection="1"/>
    <xf numFmtId="2" fontId="4" fillId="0" borderId="14" xfId="0" applyNumberFormat="1" applyFont="1" applyBorder="1" applyProtection="1"/>
    <xf numFmtId="2" fontId="4" fillId="0" borderId="16" xfId="0" applyNumberFormat="1" applyFont="1" applyBorder="1" applyProtection="1"/>
    <xf numFmtId="2" fontId="4" fillId="0" borderId="14" xfId="0" applyNumberFormat="1" applyFont="1" applyBorder="1"/>
    <xf numFmtId="43" fontId="4" fillId="0" borderId="14" xfId="1" quotePrefix="1" applyFont="1" applyFill="1" applyBorder="1" applyAlignment="1">
      <alignment horizontal="right"/>
    </xf>
    <xf numFmtId="43" fontId="4" fillId="0" borderId="0" xfId="1" quotePrefix="1" applyFont="1" applyFill="1" applyBorder="1" applyAlignment="1">
      <alignment horizontal="right"/>
    </xf>
    <xf numFmtId="165" fontId="4" fillId="0" borderId="14" xfId="0" applyNumberFormat="1" applyFont="1" applyBorder="1"/>
    <xf numFmtId="164" fontId="2" fillId="0" borderId="8" xfId="0" applyNumberFormat="1" applyFont="1" applyBorder="1" applyAlignment="1" applyProtection="1">
      <alignment horizontal="left"/>
    </xf>
    <xf numFmtId="0" fontId="2" fillId="0" borderId="17" xfId="0" applyFont="1" applyFill="1" applyBorder="1"/>
    <xf numFmtId="2" fontId="2" fillId="0" borderId="17" xfId="0" applyNumberFormat="1" applyFont="1" applyFill="1" applyBorder="1"/>
    <xf numFmtId="43" fontId="2" fillId="0" borderId="18" xfId="0" applyNumberFormat="1" applyFont="1" applyFill="1" applyBorder="1"/>
    <xf numFmtId="43" fontId="2" fillId="0" borderId="17" xfId="0" applyNumberFormat="1" applyFont="1" applyFill="1" applyBorder="1"/>
    <xf numFmtId="43" fontId="2" fillId="0" borderId="8" xfId="0" applyNumberFormat="1" applyFont="1" applyFill="1" applyBorder="1"/>
    <xf numFmtId="2" fontId="2" fillId="0" borderId="8" xfId="0" applyNumberFormat="1" applyFont="1" applyFill="1" applyBorder="1"/>
    <xf numFmtId="165" fontId="2" fillId="0" borderId="8" xfId="0" applyNumberFormat="1" applyFont="1" applyBorder="1"/>
    <xf numFmtId="165" fontId="2" fillId="0" borderId="17" xfId="0" applyNumberFormat="1" applyFont="1" applyBorder="1"/>
    <xf numFmtId="2" fontId="2" fillId="0" borderId="18" xfId="0" applyNumberFormat="1" applyFont="1" applyBorder="1"/>
    <xf numFmtId="2" fontId="2" fillId="0" borderId="8" xfId="0" applyNumberFormat="1" applyFont="1" applyBorder="1"/>
    <xf numFmtId="2" fontId="2" fillId="0" borderId="19" xfId="0" applyNumberFormat="1" applyFont="1" applyBorder="1"/>
    <xf numFmtId="2" fontId="2" fillId="0" borderId="0" xfId="0" applyNumberFormat="1" applyFont="1" applyFill="1" applyBorder="1"/>
    <xf numFmtId="43" fontId="2" fillId="0" borderId="0" xfId="0" applyNumberFormat="1" applyFont="1" applyFill="1" applyBorder="1"/>
    <xf numFmtId="164" fontId="2" fillId="0" borderId="17" xfId="0" applyNumberFormat="1" applyFont="1" applyBorder="1" applyAlignment="1" applyProtection="1">
      <alignment horizontal="left"/>
    </xf>
    <xf numFmtId="0" fontId="3" fillId="0" borderId="0" xfId="0" applyFont="1" applyBorder="1" applyProtection="1"/>
    <xf numFmtId="2" fontId="3" fillId="0" borderId="0" xfId="0" applyNumberFormat="1" applyFont="1" applyBorder="1" applyProtection="1"/>
    <xf numFmtId="0" fontId="3" fillId="0" borderId="0" xfId="0" applyFont="1" applyBorder="1" applyAlignment="1" applyProtection="1">
      <alignment horizontal="right"/>
    </xf>
    <xf numFmtId="4" fontId="3" fillId="0" borderId="0" xfId="0" applyNumberFormat="1" applyFont="1" applyBorder="1" applyProtection="1"/>
    <xf numFmtId="0" fontId="2" fillId="2" borderId="3" xfId="0" quotePrefix="1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 vertical="center"/>
    </xf>
    <xf numFmtId="0" fontId="2" fillId="2" borderId="5" xfId="0" quotePrefix="1" applyFont="1" applyFill="1" applyBorder="1" applyAlignment="1">
      <alignment horizontal="center" vertical="center"/>
    </xf>
    <xf numFmtId="164" fontId="2" fillId="0" borderId="17" xfId="0" applyNumberFormat="1" applyFont="1" applyBorder="1" applyAlignment="1" applyProtection="1">
      <alignment horizontal="left"/>
    </xf>
    <xf numFmtId="0" fontId="5" fillId="0" borderId="17" xfId="0" applyFont="1" applyBorder="1" applyAlignment="1">
      <alignment horizontal="right"/>
    </xf>
    <xf numFmtId="164" fontId="6" fillId="0" borderId="12" xfId="0" applyNumberFormat="1" applyFont="1" applyBorder="1" applyAlignment="1" applyProtection="1">
      <alignment horizontal="left"/>
    </xf>
    <xf numFmtId="166" fontId="6" fillId="0" borderId="0" xfId="0" applyNumberFormat="1" applyFont="1" applyBorder="1" applyAlignment="1" applyProtection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quotePrefix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tabSelected="1" workbookViewId="0">
      <selection activeCell="AM7" sqref="AM7"/>
    </sheetView>
  </sheetViews>
  <sheetFormatPr defaultRowHeight="15" x14ac:dyDescent="0.25"/>
  <cols>
    <col min="2" max="22" width="0" hidden="1" customWidth="1"/>
  </cols>
  <sheetData>
    <row r="1" spans="1:42" ht="15.75" x14ac:dyDescent="0.3">
      <c r="A1" s="60" t="s">
        <v>19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2"/>
      <c r="AH1" s="3"/>
    </row>
    <row r="2" spans="1:42" ht="15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2"/>
      <c r="AH2" s="3"/>
      <c r="AJ2" s="61" t="s">
        <v>20</v>
      </c>
      <c r="AK2" s="61"/>
      <c r="AN2" s="53"/>
      <c r="AO2" s="53"/>
      <c r="AP2" s="53"/>
    </row>
    <row r="3" spans="1:42" x14ac:dyDescent="0.25">
      <c r="A3" s="64" t="s">
        <v>0</v>
      </c>
      <c r="B3" s="66">
        <v>2008</v>
      </c>
      <c r="C3" s="66"/>
      <c r="D3" s="66"/>
      <c r="E3" s="66">
        <v>2009</v>
      </c>
      <c r="F3" s="66"/>
      <c r="G3" s="66"/>
      <c r="H3" s="66">
        <v>2010</v>
      </c>
      <c r="I3" s="66"/>
      <c r="J3" s="66"/>
      <c r="K3" s="57">
        <v>2011</v>
      </c>
      <c r="L3" s="58"/>
      <c r="M3" s="58"/>
      <c r="N3" s="57">
        <v>2012</v>
      </c>
      <c r="O3" s="58"/>
      <c r="P3" s="59"/>
      <c r="Q3" s="58">
        <v>2013</v>
      </c>
      <c r="R3" s="58"/>
      <c r="S3" s="58"/>
      <c r="T3" s="57">
        <v>2014</v>
      </c>
      <c r="U3" s="58"/>
      <c r="V3" s="59"/>
      <c r="W3" s="57">
        <v>2015</v>
      </c>
      <c r="X3" s="58"/>
      <c r="Y3" s="59"/>
      <c r="Z3" s="57">
        <v>2016</v>
      </c>
      <c r="AA3" s="58"/>
      <c r="AB3" s="59"/>
      <c r="AC3" s="57">
        <v>2017</v>
      </c>
      <c r="AD3" s="58"/>
      <c r="AE3" s="59"/>
      <c r="AF3" s="57">
        <v>2018</v>
      </c>
      <c r="AG3" s="58"/>
      <c r="AH3" s="59"/>
      <c r="AI3" s="57">
        <v>2019</v>
      </c>
      <c r="AJ3" s="58"/>
      <c r="AK3" s="59"/>
      <c r="AN3" s="53"/>
      <c r="AO3" s="53"/>
      <c r="AP3" s="53"/>
    </row>
    <row r="4" spans="1:42" x14ac:dyDescent="0.25">
      <c r="A4" s="65"/>
      <c r="B4" s="4" t="s">
        <v>1</v>
      </c>
      <c r="C4" s="4" t="s">
        <v>2</v>
      </c>
      <c r="D4" s="4" t="s">
        <v>3</v>
      </c>
      <c r="E4" s="4" t="s">
        <v>1</v>
      </c>
      <c r="F4" s="4" t="s">
        <v>2</v>
      </c>
      <c r="G4" s="4" t="s">
        <v>3</v>
      </c>
      <c r="H4" s="4" t="s">
        <v>1</v>
      </c>
      <c r="I4" s="4" t="s">
        <v>2</v>
      </c>
      <c r="J4" s="4" t="s">
        <v>3</v>
      </c>
      <c r="K4" s="5" t="s">
        <v>1</v>
      </c>
      <c r="L4" s="5" t="s">
        <v>2</v>
      </c>
      <c r="M4" s="5" t="s">
        <v>3</v>
      </c>
      <c r="N4" s="5" t="s">
        <v>1</v>
      </c>
      <c r="O4" s="5" t="s">
        <v>2</v>
      </c>
      <c r="P4" s="5" t="s">
        <v>3</v>
      </c>
      <c r="Q4" s="5" t="s">
        <v>1</v>
      </c>
      <c r="R4" s="5" t="s">
        <v>2</v>
      </c>
      <c r="S4" s="5" t="s">
        <v>3</v>
      </c>
      <c r="T4" s="5" t="s">
        <v>1</v>
      </c>
      <c r="U4" s="5" t="s">
        <v>2</v>
      </c>
      <c r="V4" s="5" t="s">
        <v>3</v>
      </c>
      <c r="W4" s="6" t="s">
        <v>1</v>
      </c>
      <c r="X4" s="6" t="s">
        <v>2</v>
      </c>
      <c r="Y4" s="6" t="s">
        <v>3</v>
      </c>
      <c r="Z4" s="7" t="s">
        <v>1</v>
      </c>
      <c r="AA4" s="7" t="s">
        <v>2</v>
      </c>
      <c r="AB4" s="7" t="s">
        <v>3</v>
      </c>
      <c r="AC4" s="7" t="s">
        <v>1</v>
      </c>
      <c r="AD4" s="7" t="s">
        <v>2</v>
      </c>
      <c r="AE4" s="7" t="s">
        <v>3</v>
      </c>
      <c r="AF4" s="7" t="s">
        <v>1</v>
      </c>
      <c r="AG4" s="6" t="s">
        <v>2</v>
      </c>
      <c r="AH4" s="8" t="s">
        <v>3</v>
      </c>
      <c r="AI4" s="7" t="s">
        <v>1</v>
      </c>
      <c r="AJ4" s="6" t="s">
        <v>2</v>
      </c>
      <c r="AK4" s="8" t="s">
        <v>3</v>
      </c>
      <c r="AN4" s="53"/>
      <c r="AO4" s="53"/>
      <c r="AP4" s="53"/>
    </row>
    <row r="5" spans="1:42" ht="15.75" x14ac:dyDescent="0.3">
      <c r="A5" s="9" t="s">
        <v>4</v>
      </c>
      <c r="B5" s="10">
        <v>97.178998000000007</v>
      </c>
      <c r="C5" s="10">
        <v>7.3793984999999997</v>
      </c>
      <c r="D5" s="11">
        <v>104.56</v>
      </c>
      <c r="E5" s="10">
        <v>112.47</v>
      </c>
      <c r="F5" s="10">
        <v>7.17</v>
      </c>
      <c r="G5" s="11">
        <v>119.64</v>
      </c>
      <c r="H5" s="10">
        <v>103.53</v>
      </c>
      <c r="I5" s="10">
        <v>9.34</v>
      </c>
      <c r="J5" s="11">
        <v>112.87</v>
      </c>
      <c r="K5" s="12">
        <v>90.691999999999993</v>
      </c>
      <c r="L5" s="10">
        <v>4.6619999999999999</v>
      </c>
      <c r="M5" s="13">
        <v>95.353999999999999</v>
      </c>
      <c r="N5" s="10">
        <v>91.950999999999993</v>
      </c>
      <c r="O5" s="10">
        <v>5.2930000000000001</v>
      </c>
      <c r="P5" s="13">
        <v>97.244</v>
      </c>
      <c r="Q5" s="14">
        <v>33.911999999999999</v>
      </c>
      <c r="R5" s="10">
        <v>5.7229999999999999</v>
      </c>
      <c r="S5" s="15">
        <f t="shared" ref="S5:S17" si="0">SUM(Q5:R5)</f>
        <v>39.634999999999998</v>
      </c>
      <c r="T5" s="10">
        <v>81.712000000000003</v>
      </c>
      <c r="U5" s="14">
        <v>81.712000000000003</v>
      </c>
      <c r="V5" s="13">
        <v>163.42400000000001</v>
      </c>
      <c r="W5" s="16">
        <v>68.903000000000006</v>
      </c>
      <c r="X5" s="17">
        <v>49.396999999999998</v>
      </c>
      <c r="Y5" s="18">
        <f t="shared" ref="Y5:Y16" si="1">W5+X5</f>
        <v>118.30000000000001</v>
      </c>
      <c r="Z5" s="18">
        <v>83.964836249999991</v>
      </c>
      <c r="AA5" s="19">
        <v>47.187798999999998</v>
      </c>
      <c r="AB5" s="20">
        <f t="shared" ref="AB5:AB16" si="2">Z5+AA5</f>
        <v>131.15263525</v>
      </c>
      <c r="AC5" s="18">
        <v>120.541</v>
      </c>
      <c r="AD5" s="19">
        <v>100.03400000000001</v>
      </c>
      <c r="AE5" s="20">
        <f t="shared" ref="AE5:AE17" si="3">SUM(AC5:AD5)</f>
        <v>220.57499999999999</v>
      </c>
      <c r="AF5" s="21">
        <v>31.758939999999999</v>
      </c>
      <c r="AG5" s="22">
        <v>104.35887</v>
      </c>
      <c r="AH5" s="19">
        <f>AF5+AG5</f>
        <v>136.11780999999999</v>
      </c>
      <c r="AI5" s="21">
        <v>6.67</v>
      </c>
      <c r="AJ5" s="21">
        <v>94.58</v>
      </c>
      <c r="AK5" s="19">
        <v>101.24</v>
      </c>
      <c r="AN5" s="55"/>
      <c r="AO5" s="55"/>
      <c r="AP5" s="55"/>
    </row>
    <row r="6" spans="1:42" ht="15.75" x14ac:dyDescent="0.3">
      <c r="A6" s="23" t="s">
        <v>5</v>
      </c>
      <c r="B6" s="24">
        <v>71.504193999999998</v>
      </c>
      <c r="C6" s="24">
        <v>6.7147908000000003</v>
      </c>
      <c r="D6" s="25">
        <v>78.22</v>
      </c>
      <c r="E6" s="24">
        <v>79.89</v>
      </c>
      <c r="F6" s="24">
        <v>6.05</v>
      </c>
      <c r="G6" s="25">
        <v>85.94</v>
      </c>
      <c r="H6" s="24">
        <v>68</v>
      </c>
      <c r="I6" s="24">
        <v>8.3699999999999992</v>
      </c>
      <c r="J6" s="25">
        <v>76.37</v>
      </c>
      <c r="K6" s="26">
        <v>78.239000000000004</v>
      </c>
      <c r="L6" s="24">
        <v>3.919</v>
      </c>
      <c r="M6" s="27">
        <v>82.158000000000001</v>
      </c>
      <c r="N6" s="24">
        <v>73.277000000000001</v>
      </c>
      <c r="O6" s="24">
        <v>4.6509999999999998</v>
      </c>
      <c r="P6" s="27">
        <v>77.927999999999997</v>
      </c>
      <c r="Q6" s="28">
        <v>43.122</v>
      </c>
      <c r="R6" s="24">
        <v>4.9089999999999998</v>
      </c>
      <c r="S6" s="29">
        <f t="shared" si="0"/>
        <v>48.030999999999999</v>
      </c>
      <c r="T6" s="24">
        <v>42.628999999999998</v>
      </c>
      <c r="U6" s="28">
        <v>40.918999999999997</v>
      </c>
      <c r="V6" s="27">
        <f t="shared" ref="V6:V16" si="4">SUM(T6:U6)</f>
        <v>83.548000000000002</v>
      </c>
      <c r="W6" s="30">
        <v>37.353999999999999</v>
      </c>
      <c r="X6" s="17">
        <v>42.244</v>
      </c>
      <c r="Y6" s="31">
        <f t="shared" si="1"/>
        <v>79.597999999999999</v>
      </c>
      <c r="Z6" s="31">
        <v>42.014794499999994</v>
      </c>
      <c r="AA6" s="32">
        <v>43.302161082079991</v>
      </c>
      <c r="AB6" s="33">
        <f t="shared" si="2"/>
        <v>85.316955582079984</v>
      </c>
      <c r="AC6" s="31">
        <v>52.39</v>
      </c>
      <c r="AD6" s="32">
        <v>78.433999999999997</v>
      </c>
      <c r="AE6" s="33">
        <f t="shared" si="3"/>
        <v>130.82400000000001</v>
      </c>
      <c r="AF6" s="34">
        <v>0</v>
      </c>
      <c r="AG6" s="22">
        <v>90.793930000000003</v>
      </c>
      <c r="AH6" s="32">
        <f t="shared" ref="AH6:AH16" si="5">AF6+AG6</f>
        <v>90.793930000000003</v>
      </c>
      <c r="AI6" s="34">
        <v>16.91</v>
      </c>
      <c r="AJ6" s="34">
        <v>78.34</v>
      </c>
      <c r="AK6" s="32">
        <v>95.25</v>
      </c>
      <c r="AN6" s="53"/>
      <c r="AO6" s="53"/>
      <c r="AP6" s="53"/>
    </row>
    <row r="7" spans="1:42" ht="15.75" x14ac:dyDescent="0.3">
      <c r="A7" s="23" t="s">
        <v>6</v>
      </c>
      <c r="B7" s="24">
        <v>87.548218000000006</v>
      </c>
      <c r="C7" s="24">
        <v>6.1383437000000001</v>
      </c>
      <c r="D7" s="25">
        <v>93.69</v>
      </c>
      <c r="E7" s="24">
        <v>83.01</v>
      </c>
      <c r="F7" s="24">
        <v>7.02</v>
      </c>
      <c r="G7" s="25">
        <v>90.04</v>
      </c>
      <c r="H7" s="24">
        <v>94.87</v>
      </c>
      <c r="I7" s="24">
        <v>8.4</v>
      </c>
      <c r="J7" s="25">
        <v>103.27</v>
      </c>
      <c r="K7" s="26">
        <v>76.896000000000001</v>
      </c>
      <c r="L7" s="24">
        <v>4.0940000000000003</v>
      </c>
      <c r="M7" s="27">
        <v>80.991</v>
      </c>
      <c r="N7" s="24">
        <v>89.822999999999993</v>
      </c>
      <c r="O7" s="24">
        <v>4.7949999999999999</v>
      </c>
      <c r="P7" s="27">
        <v>94.617999999999995</v>
      </c>
      <c r="Q7" s="28">
        <v>75.686000000000007</v>
      </c>
      <c r="R7" s="24">
        <v>4.5030000000000001</v>
      </c>
      <c r="S7" s="29">
        <f t="shared" si="0"/>
        <v>80.189000000000007</v>
      </c>
      <c r="T7" s="24">
        <v>69.12</v>
      </c>
      <c r="U7" s="28">
        <v>38.529000000000003</v>
      </c>
      <c r="V7" s="27">
        <f t="shared" si="4"/>
        <v>107.649</v>
      </c>
      <c r="W7" s="30">
        <v>69.837999999999994</v>
      </c>
      <c r="X7" s="17">
        <v>39.234000000000002</v>
      </c>
      <c r="Y7" s="31">
        <f t="shared" si="1"/>
        <v>109.072</v>
      </c>
      <c r="Z7" s="31">
        <v>72.869948999999991</v>
      </c>
      <c r="AA7" s="32">
        <v>41.398805000000003</v>
      </c>
      <c r="AB7" s="33">
        <f t="shared" si="2"/>
        <v>114.268754</v>
      </c>
      <c r="AC7" s="31">
        <v>109.917</v>
      </c>
      <c r="AD7" s="32">
        <v>96.111000000000004</v>
      </c>
      <c r="AE7" s="33">
        <f t="shared" si="3"/>
        <v>206.02800000000002</v>
      </c>
      <c r="AF7" s="34">
        <v>0</v>
      </c>
      <c r="AG7" s="34">
        <v>94.342979999999997</v>
      </c>
      <c r="AH7" s="32">
        <f t="shared" si="5"/>
        <v>94.342979999999997</v>
      </c>
      <c r="AI7" s="34">
        <v>78.430000000000007</v>
      </c>
      <c r="AJ7" s="34">
        <v>84.57</v>
      </c>
      <c r="AK7" s="32">
        <v>163</v>
      </c>
      <c r="AN7" s="54"/>
      <c r="AO7" s="54"/>
      <c r="AP7" s="54"/>
    </row>
    <row r="8" spans="1:42" ht="15.75" x14ac:dyDescent="0.3">
      <c r="A8" s="23" t="s">
        <v>7</v>
      </c>
      <c r="B8" s="24">
        <v>156.10022599999999</v>
      </c>
      <c r="C8" s="24">
        <v>5.0513449000000001</v>
      </c>
      <c r="D8" s="25">
        <v>161.15</v>
      </c>
      <c r="E8" s="24">
        <v>151.47</v>
      </c>
      <c r="F8" s="24">
        <v>6.31</v>
      </c>
      <c r="G8" s="25">
        <v>157.77000000000001</v>
      </c>
      <c r="H8" s="24">
        <v>152.02000000000001</v>
      </c>
      <c r="I8" s="24">
        <v>7.05</v>
      </c>
      <c r="J8" s="25">
        <v>159.07</v>
      </c>
      <c r="K8" s="26">
        <v>109.96599999999999</v>
      </c>
      <c r="L8" s="24">
        <v>3.1179999999999999</v>
      </c>
      <c r="M8" s="27">
        <v>113.084</v>
      </c>
      <c r="N8" s="24">
        <v>173.57400000000001</v>
      </c>
      <c r="O8" s="24">
        <v>4.1319999999999997</v>
      </c>
      <c r="P8" s="27">
        <v>177.70599999999999</v>
      </c>
      <c r="Q8" s="28">
        <v>154.43700000000001</v>
      </c>
      <c r="R8" s="24">
        <v>4.3319999999999999</v>
      </c>
      <c r="S8" s="29">
        <f t="shared" si="0"/>
        <v>158.76900000000001</v>
      </c>
      <c r="T8" s="24">
        <v>93.259</v>
      </c>
      <c r="U8" s="28">
        <v>29.859000000000002</v>
      </c>
      <c r="V8" s="27">
        <f t="shared" si="4"/>
        <v>123.11799999999999</v>
      </c>
      <c r="W8" s="30">
        <v>322.04000000000002</v>
      </c>
      <c r="X8" s="17">
        <v>26.938998000000002</v>
      </c>
      <c r="Y8" s="31">
        <f t="shared" si="1"/>
        <v>348.97899800000005</v>
      </c>
      <c r="Z8" s="31">
        <v>216.36284849999998</v>
      </c>
      <c r="AA8" s="32">
        <v>38.728503000000003</v>
      </c>
      <c r="AB8" s="33">
        <f t="shared" si="2"/>
        <v>255.09135149999997</v>
      </c>
      <c r="AC8" s="31">
        <v>339.88600000000002</v>
      </c>
      <c r="AD8" s="32">
        <v>67.566999999999993</v>
      </c>
      <c r="AE8" s="33">
        <f t="shared" si="3"/>
        <v>407.45300000000003</v>
      </c>
      <c r="AF8" s="34">
        <v>59.434460000000001</v>
      </c>
      <c r="AG8" s="34">
        <v>74.174819999999997</v>
      </c>
      <c r="AH8" s="32">
        <f t="shared" si="5"/>
        <v>133.60928000000001</v>
      </c>
      <c r="AI8" s="34">
        <v>336.98</v>
      </c>
      <c r="AJ8" s="34">
        <v>67.14</v>
      </c>
      <c r="AK8" s="32">
        <v>404.11</v>
      </c>
      <c r="AN8" s="54"/>
      <c r="AO8" s="54"/>
      <c r="AP8" s="54"/>
    </row>
    <row r="9" spans="1:42" ht="15.75" x14ac:dyDescent="0.3">
      <c r="A9" s="23" t="s">
        <v>8</v>
      </c>
      <c r="B9" s="24">
        <v>201.71788799999999</v>
      </c>
      <c r="C9" s="24">
        <v>5.1982906</v>
      </c>
      <c r="D9" s="25">
        <v>206.92</v>
      </c>
      <c r="E9" s="24">
        <v>224.78</v>
      </c>
      <c r="F9" s="24">
        <v>5.8</v>
      </c>
      <c r="G9" s="25">
        <v>230.58</v>
      </c>
      <c r="H9" s="24">
        <v>227.78</v>
      </c>
      <c r="I9" s="24">
        <v>7.07</v>
      </c>
      <c r="J9" s="25">
        <v>234.85</v>
      </c>
      <c r="K9" s="26">
        <v>223.81800000000001</v>
      </c>
      <c r="L9" s="24">
        <v>3.411</v>
      </c>
      <c r="M9" s="27">
        <v>227.22900000000001</v>
      </c>
      <c r="N9" s="24">
        <v>188.643</v>
      </c>
      <c r="O9" s="24">
        <v>3.6110000000000002</v>
      </c>
      <c r="P9" s="27">
        <v>192.255</v>
      </c>
      <c r="Q9" s="28">
        <v>294.399</v>
      </c>
      <c r="R9" s="24">
        <v>4.3490000000000002</v>
      </c>
      <c r="S9" s="29">
        <f t="shared" si="0"/>
        <v>298.74799999999999</v>
      </c>
      <c r="T9" s="24">
        <v>231.78200000000001</v>
      </c>
      <c r="U9" s="28">
        <v>16.876000000000001</v>
      </c>
      <c r="V9" s="27">
        <f t="shared" si="4"/>
        <v>248.65800000000002</v>
      </c>
      <c r="W9" s="30">
        <v>354.83300000000003</v>
      </c>
      <c r="X9" s="17">
        <v>10.837</v>
      </c>
      <c r="Y9" s="31">
        <f t="shared" si="1"/>
        <v>365.67</v>
      </c>
      <c r="Z9" s="31">
        <v>234.59933036451594</v>
      </c>
      <c r="AA9" s="32">
        <v>39.989320999999997</v>
      </c>
      <c r="AB9" s="33">
        <f t="shared" si="2"/>
        <v>274.58865136451595</v>
      </c>
      <c r="AC9" s="31">
        <v>321.09899999999999</v>
      </c>
      <c r="AD9" s="32">
        <v>60.402999999999999</v>
      </c>
      <c r="AE9" s="33">
        <f t="shared" si="3"/>
        <v>381.50200000000001</v>
      </c>
      <c r="AF9" s="34">
        <v>313.91707000000002</v>
      </c>
      <c r="AG9" s="34">
        <v>58.551340000000003</v>
      </c>
      <c r="AH9" s="32">
        <f t="shared" si="5"/>
        <v>372.46841000000001</v>
      </c>
      <c r="AI9" s="34">
        <v>353.7</v>
      </c>
      <c r="AJ9" s="34">
        <v>60.32</v>
      </c>
      <c r="AK9" s="32">
        <v>414.02</v>
      </c>
      <c r="AN9" s="54"/>
      <c r="AO9" s="54"/>
      <c r="AP9" s="54"/>
    </row>
    <row r="10" spans="1:42" ht="15.75" x14ac:dyDescent="0.3">
      <c r="A10" s="23" t="s">
        <v>9</v>
      </c>
      <c r="B10" s="24">
        <v>515.67953999999997</v>
      </c>
      <c r="C10" s="24">
        <v>5.2827040500000004</v>
      </c>
      <c r="D10" s="25">
        <v>520.96</v>
      </c>
      <c r="E10" s="24">
        <v>392.15</v>
      </c>
      <c r="F10" s="24">
        <v>5.72</v>
      </c>
      <c r="G10" s="25">
        <v>397.87</v>
      </c>
      <c r="H10" s="24">
        <v>399.16</v>
      </c>
      <c r="I10" s="24">
        <v>6.93</v>
      </c>
      <c r="J10" s="25">
        <v>406.09</v>
      </c>
      <c r="K10" s="26">
        <v>394.62400000000002</v>
      </c>
      <c r="L10" s="24">
        <v>3.3069999999999999</v>
      </c>
      <c r="M10" s="27">
        <v>397.93099999999998</v>
      </c>
      <c r="N10" s="24">
        <v>323.13200000000001</v>
      </c>
      <c r="O10" s="24">
        <v>3.76</v>
      </c>
      <c r="P10" s="27">
        <v>326.892</v>
      </c>
      <c r="Q10" s="28">
        <v>503.39499999999998</v>
      </c>
      <c r="R10" s="24">
        <v>4.1260000000000003</v>
      </c>
      <c r="S10" s="29">
        <f t="shared" si="0"/>
        <v>507.52099999999996</v>
      </c>
      <c r="T10" s="24">
        <v>445.30599999999998</v>
      </c>
      <c r="U10" s="35" t="s">
        <v>10</v>
      </c>
      <c r="V10" s="27">
        <f t="shared" si="4"/>
        <v>445.30599999999998</v>
      </c>
      <c r="W10" s="30">
        <v>483.13099999999997</v>
      </c>
      <c r="X10" s="17">
        <v>1.627</v>
      </c>
      <c r="Y10" s="31">
        <f t="shared" si="1"/>
        <v>484.75799999999998</v>
      </c>
      <c r="Z10" s="31">
        <v>435.61276874999999</v>
      </c>
      <c r="AA10" s="32">
        <v>31.40181458168</v>
      </c>
      <c r="AB10" s="33">
        <f t="shared" si="2"/>
        <v>467.01458333168</v>
      </c>
      <c r="AC10" s="31">
        <v>468.27199999999999</v>
      </c>
      <c r="AD10" s="32">
        <v>56.4</v>
      </c>
      <c r="AE10" s="33">
        <f t="shared" si="3"/>
        <v>524.67200000000003</v>
      </c>
      <c r="AF10" s="34">
        <v>456.01170000000002</v>
      </c>
      <c r="AG10" s="34">
        <v>55.957450000000001</v>
      </c>
      <c r="AH10" s="32">
        <f t="shared" si="5"/>
        <v>511.96915000000001</v>
      </c>
      <c r="AI10" s="34">
        <v>317.76</v>
      </c>
      <c r="AJ10" s="34">
        <v>55.31</v>
      </c>
      <c r="AK10" s="32">
        <v>373.08</v>
      </c>
      <c r="AN10" s="54"/>
      <c r="AO10" s="54"/>
      <c r="AP10" s="54"/>
    </row>
    <row r="11" spans="1:42" ht="15.75" x14ac:dyDescent="0.3">
      <c r="A11" s="23" t="s">
        <v>11</v>
      </c>
      <c r="B11" s="24">
        <v>580.67284400000005</v>
      </c>
      <c r="C11" s="24">
        <v>5.3200995000000004</v>
      </c>
      <c r="D11" s="25">
        <v>585.99</v>
      </c>
      <c r="E11" s="24">
        <v>575.94000000000005</v>
      </c>
      <c r="F11" s="24">
        <v>6.31</v>
      </c>
      <c r="G11" s="25">
        <v>582.25</v>
      </c>
      <c r="H11" s="24">
        <v>584.95000000000005</v>
      </c>
      <c r="I11" s="24">
        <v>7.74</v>
      </c>
      <c r="J11" s="27">
        <v>592.70000000000005</v>
      </c>
      <c r="K11" s="26">
        <v>585.17100000000005</v>
      </c>
      <c r="L11" s="24">
        <v>3.6640000000000001</v>
      </c>
      <c r="M11" s="27">
        <v>588.83500000000004</v>
      </c>
      <c r="N11" s="24">
        <v>553.32799999999997</v>
      </c>
      <c r="O11" s="24">
        <v>4.0369999999999999</v>
      </c>
      <c r="P11" s="27">
        <v>557.36500000000001</v>
      </c>
      <c r="Q11" s="28">
        <v>522.35400000000004</v>
      </c>
      <c r="R11" s="24">
        <v>4.173</v>
      </c>
      <c r="S11" s="29">
        <f t="shared" si="0"/>
        <v>526.52700000000004</v>
      </c>
      <c r="T11" s="24">
        <v>630.45699999999999</v>
      </c>
      <c r="U11" s="35" t="s">
        <v>10</v>
      </c>
      <c r="V11" s="27">
        <f t="shared" si="4"/>
        <v>630.45699999999999</v>
      </c>
      <c r="W11" s="30">
        <v>624.08900000000006</v>
      </c>
      <c r="X11" s="17">
        <v>0</v>
      </c>
      <c r="Y11" s="31">
        <f t="shared" si="1"/>
        <v>624.08900000000006</v>
      </c>
      <c r="Z11" s="31">
        <v>686.96720549999998</v>
      </c>
      <c r="AA11" s="32">
        <v>52.209836195259996</v>
      </c>
      <c r="AB11" s="33">
        <f t="shared" si="2"/>
        <v>739.17704169525996</v>
      </c>
      <c r="AC11" s="31">
        <v>813.81899999999996</v>
      </c>
      <c r="AD11" s="32">
        <v>67.31</v>
      </c>
      <c r="AE11" s="33">
        <f t="shared" si="3"/>
        <v>881.12899999999991</v>
      </c>
      <c r="AF11" s="34">
        <v>796.41543000000001</v>
      </c>
      <c r="AG11" s="34">
        <v>63.077100000000002</v>
      </c>
      <c r="AH11" s="32">
        <f t="shared" si="5"/>
        <v>859.49252999999999</v>
      </c>
      <c r="AI11" s="34">
        <v>734.21</v>
      </c>
      <c r="AJ11" s="34">
        <v>60.61</v>
      </c>
      <c r="AK11" s="32">
        <v>794.82</v>
      </c>
      <c r="AN11" s="54"/>
      <c r="AO11" s="54"/>
      <c r="AP11" s="54"/>
    </row>
    <row r="12" spans="1:42" ht="15.75" x14ac:dyDescent="0.3">
      <c r="A12" s="23" t="s">
        <v>12</v>
      </c>
      <c r="B12" s="24">
        <v>590.571054</v>
      </c>
      <c r="C12" s="24">
        <v>4.3012708499999999</v>
      </c>
      <c r="D12" s="25">
        <v>594.87</v>
      </c>
      <c r="E12" s="24">
        <v>576.80999999999995</v>
      </c>
      <c r="F12" s="24">
        <v>6.57</v>
      </c>
      <c r="G12" s="25">
        <v>583.38</v>
      </c>
      <c r="H12" s="24">
        <v>579.55999999999995</v>
      </c>
      <c r="I12" s="24">
        <v>3.45</v>
      </c>
      <c r="J12" s="25">
        <v>583.01</v>
      </c>
      <c r="K12" s="26">
        <v>566.49099999999999</v>
      </c>
      <c r="L12" s="24">
        <v>3.7919999999999998</v>
      </c>
      <c r="M12" s="27">
        <v>570.28399999999999</v>
      </c>
      <c r="N12" s="24">
        <v>572.00400000000002</v>
      </c>
      <c r="O12" s="24">
        <v>4.0890000000000004</v>
      </c>
      <c r="P12" s="27">
        <v>576.09299999999996</v>
      </c>
      <c r="Q12" s="28">
        <v>576.10400000000004</v>
      </c>
      <c r="R12" s="24">
        <v>3.3140000000000001</v>
      </c>
      <c r="S12" s="29">
        <f t="shared" si="0"/>
        <v>579.41800000000001</v>
      </c>
      <c r="T12" s="24">
        <v>630.42600000000004</v>
      </c>
      <c r="U12" s="35" t="s">
        <v>10</v>
      </c>
      <c r="V12" s="27">
        <f t="shared" si="4"/>
        <v>630.42600000000004</v>
      </c>
      <c r="W12" s="30">
        <v>616.154</v>
      </c>
      <c r="X12" s="17">
        <v>0</v>
      </c>
      <c r="Y12" s="31">
        <f t="shared" si="1"/>
        <v>616.154</v>
      </c>
      <c r="Z12" s="31">
        <v>687.52742850000004</v>
      </c>
      <c r="AA12" s="32">
        <v>52.209836195259996</v>
      </c>
      <c r="AB12" s="33">
        <f t="shared" si="2"/>
        <v>739.73726469526002</v>
      </c>
      <c r="AC12" s="31">
        <v>790.17499999999995</v>
      </c>
      <c r="AD12" s="32">
        <v>71.245999999999995</v>
      </c>
      <c r="AE12" s="33">
        <f t="shared" si="3"/>
        <v>861.42099999999994</v>
      </c>
      <c r="AF12" s="34">
        <v>801.80734299999995</v>
      </c>
      <c r="AG12" s="34">
        <v>66.154780000000002</v>
      </c>
      <c r="AH12" s="32">
        <f t="shared" si="5"/>
        <v>867.96212299999991</v>
      </c>
      <c r="AI12" s="34">
        <v>758.09</v>
      </c>
      <c r="AJ12" s="34">
        <v>58.15</v>
      </c>
      <c r="AK12" s="32">
        <v>816.24</v>
      </c>
      <c r="AN12" s="54"/>
      <c r="AO12" s="54"/>
      <c r="AP12" s="54"/>
    </row>
    <row r="13" spans="1:42" ht="15.75" x14ac:dyDescent="0.3">
      <c r="A13" s="23" t="s">
        <v>13</v>
      </c>
      <c r="B13" s="24">
        <v>554.57447200000001</v>
      </c>
      <c r="C13" s="24">
        <v>5.6606516500000001</v>
      </c>
      <c r="D13" s="27">
        <v>560.24</v>
      </c>
      <c r="E13" s="24">
        <v>546.64</v>
      </c>
      <c r="F13" s="24">
        <v>6.82</v>
      </c>
      <c r="G13" s="27">
        <v>553.45000000000005</v>
      </c>
      <c r="H13" s="24">
        <v>556.59</v>
      </c>
      <c r="I13" s="24">
        <v>3.43</v>
      </c>
      <c r="J13" s="27">
        <v>560.02</v>
      </c>
      <c r="K13" s="26">
        <v>480.72300000000001</v>
      </c>
      <c r="L13" s="24">
        <v>3.6840000000000002</v>
      </c>
      <c r="M13" s="27">
        <v>484.40699999999998</v>
      </c>
      <c r="N13" s="24">
        <v>551.904</v>
      </c>
      <c r="O13" s="24">
        <v>4.141</v>
      </c>
      <c r="P13" s="27">
        <v>556.04399999999998</v>
      </c>
      <c r="Q13" s="28">
        <v>533.67999999999995</v>
      </c>
      <c r="R13" s="24">
        <v>3.21</v>
      </c>
      <c r="S13" s="29">
        <f t="shared" si="0"/>
        <v>536.89</v>
      </c>
      <c r="T13" s="24">
        <v>612.745</v>
      </c>
      <c r="U13" s="35" t="s">
        <v>10</v>
      </c>
      <c r="V13" s="27">
        <f t="shared" si="4"/>
        <v>612.745</v>
      </c>
      <c r="W13" s="30">
        <v>616.69000000000005</v>
      </c>
      <c r="X13" s="17">
        <v>11.473468</v>
      </c>
      <c r="Y13" s="31">
        <f t="shared" si="1"/>
        <v>628.16346800000008</v>
      </c>
      <c r="Z13" s="31">
        <v>677.92192424999996</v>
      </c>
      <c r="AA13" s="32">
        <v>46.606997629580306</v>
      </c>
      <c r="AB13" s="33">
        <f t="shared" si="2"/>
        <v>724.52892187958025</v>
      </c>
      <c r="AC13" s="31">
        <v>707.61800000000005</v>
      </c>
      <c r="AD13" s="32">
        <v>68.692999999999998</v>
      </c>
      <c r="AE13" s="33">
        <f t="shared" si="3"/>
        <v>776.31100000000004</v>
      </c>
      <c r="AF13" s="34">
        <v>694.07191999999998</v>
      </c>
      <c r="AG13" s="34">
        <v>62.164569999999998</v>
      </c>
      <c r="AH13" s="32">
        <f t="shared" si="5"/>
        <v>756.23649</v>
      </c>
      <c r="AI13" s="34">
        <v>704.65</v>
      </c>
      <c r="AJ13" s="34">
        <v>60.57</v>
      </c>
      <c r="AK13" s="32">
        <v>765.21</v>
      </c>
      <c r="AN13" s="54"/>
      <c r="AO13" s="54"/>
      <c r="AP13" s="54"/>
    </row>
    <row r="14" spans="1:42" ht="15.75" x14ac:dyDescent="0.3">
      <c r="A14" s="23" t="s">
        <v>14</v>
      </c>
      <c r="B14" s="24">
        <v>460.81650400000001</v>
      </c>
      <c r="C14" s="24">
        <v>6.2742734000000002</v>
      </c>
      <c r="D14" s="25">
        <v>467.09</v>
      </c>
      <c r="E14" s="24">
        <v>504.96</v>
      </c>
      <c r="F14" s="24">
        <v>6.96</v>
      </c>
      <c r="G14" s="25">
        <v>511.92</v>
      </c>
      <c r="H14" s="24">
        <v>515.29999999999995</v>
      </c>
      <c r="I14" s="24">
        <v>3.73</v>
      </c>
      <c r="J14" s="25">
        <v>519.03</v>
      </c>
      <c r="K14" s="26">
        <v>435.68200000000002</v>
      </c>
      <c r="L14" s="24">
        <v>4.069</v>
      </c>
      <c r="M14" s="27">
        <v>439.75099999999998</v>
      </c>
      <c r="N14" s="24">
        <v>367.13299999999998</v>
      </c>
      <c r="O14" s="24">
        <v>4.782</v>
      </c>
      <c r="P14" s="27">
        <v>371.91500000000002</v>
      </c>
      <c r="Q14" s="28">
        <v>484.95800000000003</v>
      </c>
      <c r="R14" s="36" t="s">
        <v>10</v>
      </c>
      <c r="S14" s="29">
        <f t="shared" si="0"/>
        <v>484.95800000000003</v>
      </c>
      <c r="T14" s="24">
        <v>480.12200000000001</v>
      </c>
      <c r="U14" s="35">
        <v>0.749</v>
      </c>
      <c r="V14" s="27">
        <f t="shared" si="4"/>
        <v>480.87100000000004</v>
      </c>
      <c r="W14" s="30">
        <v>472.73399999999998</v>
      </c>
      <c r="X14" s="17">
        <v>25.128976000000002</v>
      </c>
      <c r="Y14" s="31">
        <f t="shared" si="1"/>
        <v>497.862976</v>
      </c>
      <c r="Z14" s="31">
        <v>802.26770699999997</v>
      </c>
      <c r="AA14" s="32">
        <v>49.564686141759999</v>
      </c>
      <c r="AB14" s="33">
        <f t="shared" si="2"/>
        <v>851.83239314176001</v>
      </c>
      <c r="AC14" s="31">
        <v>588.178</v>
      </c>
      <c r="AD14" s="32">
        <v>70.245999999999995</v>
      </c>
      <c r="AE14" s="33">
        <f t="shared" si="3"/>
        <v>658.42399999999998</v>
      </c>
      <c r="AF14" s="34">
        <v>356.91408000000001</v>
      </c>
      <c r="AG14" s="34">
        <v>70.740160000000003</v>
      </c>
      <c r="AH14" s="32">
        <f t="shared" si="5"/>
        <v>427.65424000000002</v>
      </c>
      <c r="AI14" s="34">
        <v>603.14</v>
      </c>
      <c r="AJ14" s="34">
        <v>62.12</v>
      </c>
      <c r="AK14" s="32">
        <v>665.26</v>
      </c>
      <c r="AN14" s="54"/>
      <c r="AO14" s="54"/>
      <c r="AP14" s="54"/>
    </row>
    <row r="15" spans="1:42" ht="15.75" x14ac:dyDescent="0.3">
      <c r="A15" s="23" t="s">
        <v>15</v>
      </c>
      <c r="B15" s="24">
        <v>248.21648999999999</v>
      </c>
      <c r="C15" s="24">
        <v>6.8886460999999999</v>
      </c>
      <c r="D15" s="25">
        <v>255.11</v>
      </c>
      <c r="E15" s="24">
        <v>261.07</v>
      </c>
      <c r="F15" s="24">
        <v>8.06</v>
      </c>
      <c r="G15" s="25">
        <v>269.13</v>
      </c>
      <c r="H15" s="24">
        <v>261.79000000000002</v>
      </c>
      <c r="I15" s="24">
        <v>3.99</v>
      </c>
      <c r="J15" s="25">
        <v>265.77999999999997</v>
      </c>
      <c r="K15" s="26">
        <v>231.97800000000001</v>
      </c>
      <c r="L15" s="24">
        <v>4.7190000000000003</v>
      </c>
      <c r="M15" s="27">
        <v>236.697</v>
      </c>
      <c r="N15" s="24">
        <v>152.01</v>
      </c>
      <c r="O15" s="24">
        <v>5.2729999999999997</v>
      </c>
      <c r="P15" s="27">
        <v>157.28299999999999</v>
      </c>
      <c r="Q15" s="28">
        <v>241.96700000000001</v>
      </c>
      <c r="R15" s="24">
        <v>23.207999999999998</v>
      </c>
      <c r="S15" s="29">
        <f t="shared" si="0"/>
        <v>265.17500000000001</v>
      </c>
      <c r="T15" s="24">
        <v>229.07499999999999</v>
      </c>
      <c r="U15" s="28">
        <v>22.17</v>
      </c>
      <c r="V15" s="27">
        <f t="shared" si="4"/>
        <v>251.245</v>
      </c>
      <c r="W15" s="30">
        <v>222.709</v>
      </c>
      <c r="X15" s="17">
        <v>40.634132999999999</v>
      </c>
      <c r="Y15" s="31">
        <f t="shared" si="1"/>
        <v>263.34313300000002</v>
      </c>
      <c r="Z15" s="31">
        <v>415.22044099999999</v>
      </c>
      <c r="AA15" s="32">
        <v>69.276482000000001</v>
      </c>
      <c r="AB15" s="33">
        <f t="shared" si="2"/>
        <v>484.49692299999998</v>
      </c>
      <c r="AC15" s="31">
        <v>255.982</v>
      </c>
      <c r="AD15" s="32">
        <v>88.058000000000007</v>
      </c>
      <c r="AE15" s="33">
        <f t="shared" si="3"/>
        <v>344.04</v>
      </c>
      <c r="AF15" s="34">
        <v>139.10848999999999</v>
      </c>
      <c r="AG15" s="34">
        <v>91.189670000000007</v>
      </c>
      <c r="AH15" s="32">
        <f t="shared" si="5"/>
        <v>230.29816</v>
      </c>
      <c r="AI15" s="34">
        <v>225.03</v>
      </c>
      <c r="AJ15" s="34">
        <v>79.099999999999994</v>
      </c>
      <c r="AK15" s="32">
        <v>304.13</v>
      </c>
      <c r="AN15" s="54"/>
      <c r="AO15" s="54"/>
      <c r="AP15" s="54"/>
    </row>
    <row r="16" spans="1:42" ht="15.75" x14ac:dyDescent="0.3">
      <c r="A16" s="23" t="s">
        <v>16</v>
      </c>
      <c r="B16" s="24">
        <v>159.88652200000001</v>
      </c>
      <c r="C16" s="24">
        <v>7.1785791000000003</v>
      </c>
      <c r="D16" s="25">
        <v>167.07</v>
      </c>
      <c r="E16" s="24">
        <v>157.43</v>
      </c>
      <c r="F16" s="24">
        <v>9.19</v>
      </c>
      <c r="G16" s="25">
        <v>166.63</v>
      </c>
      <c r="H16" s="24">
        <v>143.80000000000001</v>
      </c>
      <c r="I16" s="24">
        <v>4.57</v>
      </c>
      <c r="J16" s="25">
        <v>148.38</v>
      </c>
      <c r="K16" s="26">
        <v>144.934</v>
      </c>
      <c r="L16" s="24">
        <v>5.0490000000000004</v>
      </c>
      <c r="M16" s="27">
        <v>149.983</v>
      </c>
      <c r="N16" s="24">
        <v>78.495999999999995</v>
      </c>
      <c r="O16" s="24">
        <v>5.7050000000000001</v>
      </c>
      <c r="P16" s="27">
        <v>84.200999999999993</v>
      </c>
      <c r="Q16" s="28">
        <v>133.899</v>
      </c>
      <c r="R16" s="24">
        <v>38.911000000000001</v>
      </c>
      <c r="S16" s="29">
        <f t="shared" si="0"/>
        <v>172.81</v>
      </c>
      <c r="T16" s="36" t="s">
        <v>10</v>
      </c>
      <c r="U16" s="28">
        <v>37.991</v>
      </c>
      <c r="V16" s="27">
        <f t="shared" si="4"/>
        <v>37.991</v>
      </c>
      <c r="W16" s="37">
        <v>123.482</v>
      </c>
      <c r="X16" s="17">
        <v>47.677999885379997</v>
      </c>
      <c r="Y16" s="31">
        <f t="shared" si="1"/>
        <v>171.15999988537999</v>
      </c>
      <c r="Z16" s="31">
        <v>208.31355199999999</v>
      </c>
      <c r="AA16" s="32">
        <v>62.414836999999999</v>
      </c>
      <c r="AB16" s="33">
        <f t="shared" si="2"/>
        <v>270.72838899999999</v>
      </c>
      <c r="AC16" s="31">
        <v>113.437</v>
      </c>
      <c r="AD16" s="32">
        <v>108.363</v>
      </c>
      <c r="AE16" s="33">
        <f t="shared" si="3"/>
        <v>221.8</v>
      </c>
      <c r="AF16" s="34">
        <v>38.327199999999998</v>
      </c>
      <c r="AG16" s="34">
        <v>99.5</v>
      </c>
      <c r="AH16" s="32">
        <f t="shared" si="5"/>
        <v>137.8272</v>
      </c>
      <c r="AI16" s="34">
        <v>96.09</v>
      </c>
      <c r="AJ16" s="34">
        <v>92.6</v>
      </c>
      <c r="AK16" s="32">
        <v>188.69</v>
      </c>
      <c r="AN16" s="54"/>
      <c r="AO16" s="54"/>
      <c r="AP16" s="54"/>
    </row>
    <row r="17" spans="1:42" ht="15.75" x14ac:dyDescent="0.3">
      <c r="A17" s="38" t="s">
        <v>3</v>
      </c>
      <c r="B17" s="39">
        <v>3724.46695</v>
      </c>
      <c r="C17" s="39">
        <v>71.39</v>
      </c>
      <c r="D17" s="39">
        <v>3795.86</v>
      </c>
      <c r="E17" s="39">
        <v>3666.62</v>
      </c>
      <c r="F17" s="39">
        <v>81.98</v>
      </c>
      <c r="G17" s="40">
        <v>3748.6</v>
      </c>
      <c r="H17" s="39">
        <v>3687.36</v>
      </c>
      <c r="I17" s="39">
        <v>74.069999999999993</v>
      </c>
      <c r="J17" s="40">
        <v>3761.42</v>
      </c>
      <c r="K17" s="41">
        <f>SUM(K5:K16)</f>
        <v>3419.2139999999999</v>
      </c>
      <c r="L17" s="42">
        <f>SUM(L5:L16)</f>
        <v>47.488</v>
      </c>
      <c r="M17" s="40">
        <f>SUM(M5:M16)</f>
        <v>3466.7040000000006</v>
      </c>
      <c r="N17" s="42">
        <v>3215.2759999999998</v>
      </c>
      <c r="O17" s="42">
        <v>54.268999999999998</v>
      </c>
      <c r="P17" s="40">
        <v>3269.5450000000001</v>
      </c>
      <c r="Q17" s="43">
        <f>SUM(Q5:Q16)</f>
        <v>3597.913</v>
      </c>
      <c r="R17" s="42">
        <f>SUM(R5:R16)</f>
        <v>100.75800000000001</v>
      </c>
      <c r="S17" s="44">
        <f t="shared" si="0"/>
        <v>3698.6709999999998</v>
      </c>
      <c r="T17" s="42">
        <f t="shared" ref="T17:Y17" si="6">SUM(T5:T16)</f>
        <v>3546.6329999999994</v>
      </c>
      <c r="U17" s="43">
        <f t="shared" si="6"/>
        <v>268.80500000000001</v>
      </c>
      <c r="V17" s="40">
        <f t="shared" si="6"/>
        <v>3815.4379999999996</v>
      </c>
      <c r="W17" s="45">
        <f t="shared" si="6"/>
        <v>4011.9569999999999</v>
      </c>
      <c r="X17" s="46">
        <f t="shared" si="6"/>
        <v>295.19257488538</v>
      </c>
      <c r="Y17" s="47">
        <f t="shared" si="6"/>
        <v>4307.1495748853804</v>
      </c>
      <c r="Z17" s="47">
        <v>4563.643</v>
      </c>
      <c r="AA17" s="48">
        <v>574.29</v>
      </c>
      <c r="AB17" s="49">
        <f>SUM(Z17:AA17)</f>
        <v>5137.933</v>
      </c>
      <c r="AC17" s="47">
        <f>SUM(AC5:AC16)</f>
        <v>4681.3140000000003</v>
      </c>
      <c r="AD17" s="48">
        <f>SUM(AD5:AD16)</f>
        <v>932.86500000000001</v>
      </c>
      <c r="AE17" s="49">
        <f t="shared" si="3"/>
        <v>5614.1790000000001</v>
      </c>
      <c r="AF17" s="47">
        <f t="shared" ref="AF17:AK17" si="7">SUM(AF5:AF16)</f>
        <v>3687.7666330000002</v>
      </c>
      <c r="AG17" s="48">
        <f t="shared" si="7"/>
        <v>931.00567000000001</v>
      </c>
      <c r="AH17" s="48">
        <f t="shared" si="7"/>
        <v>4618.7723029999997</v>
      </c>
      <c r="AI17" s="47">
        <f t="shared" si="7"/>
        <v>4231.66</v>
      </c>
      <c r="AJ17" s="48">
        <f t="shared" si="7"/>
        <v>853.41000000000008</v>
      </c>
      <c r="AK17" s="48">
        <f t="shared" si="7"/>
        <v>5085.05</v>
      </c>
      <c r="AN17" s="54"/>
      <c r="AO17" s="54"/>
      <c r="AP17" s="54"/>
    </row>
    <row r="18" spans="1:42" ht="15.75" customHeight="1" x14ac:dyDescent="0.3">
      <c r="A18" s="62" t="s">
        <v>18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51"/>
      <c r="AB18" s="50"/>
      <c r="AC18" s="51"/>
      <c r="AD18" s="51"/>
      <c r="AE18" s="50"/>
      <c r="AF18" s="51"/>
      <c r="AG18" s="51"/>
      <c r="AH18" s="50"/>
      <c r="AN18" s="54"/>
      <c r="AO18" s="54"/>
      <c r="AP18" s="54"/>
    </row>
    <row r="19" spans="1:42" ht="15.75" customHeight="1" x14ac:dyDescent="0.25">
      <c r="A19" s="63" t="s">
        <v>17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2"/>
      <c r="AC19" s="2"/>
      <c r="AD19" s="2"/>
      <c r="AE19" s="2"/>
      <c r="AF19" s="2"/>
      <c r="AG19" s="2"/>
      <c r="AH19" s="2"/>
      <c r="AN19" s="54"/>
      <c r="AO19" s="54"/>
      <c r="AP19" s="56"/>
    </row>
  </sheetData>
  <mergeCells count="17">
    <mergeCell ref="A19:AA19"/>
    <mergeCell ref="Q3:S3"/>
    <mergeCell ref="T3:V3"/>
    <mergeCell ref="W3:Y3"/>
    <mergeCell ref="Z3:AB3"/>
    <mergeCell ref="A3:A4"/>
    <mergeCell ref="B3:D3"/>
    <mergeCell ref="E3:G3"/>
    <mergeCell ref="H3:J3"/>
    <mergeCell ref="K3:M3"/>
    <mergeCell ref="N3:P3"/>
    <mergeCell ref="AI3:AK3"/>
    <mergeCell ref="A1:AF1"/>
    <mergeCell ref="AJ2:AK2"/>
    <mergeCell ref="A18:Z18"/>
    <mergeCell ref="AC3:AE3"/>
    <mergeCell ref="AF3:AH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2020-06-15T06:01:01Z</cp:lastPrinted>
  <dcterms:created xsi:type="dcterms:W3CDTF">2020-06-03T14:47:45Z</dcterms:created>
  <dcterms:modified xsi:type="dcterms:W3CDTF">2020-09-18T03:17:43Z</dcterms:modified>
</cp:coreProperties>
</file>